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55f02a2af28309/Dokumente/Budgets/"/>
    </mc:Choice>
  </mc:AlternateContent>
  <xr:revisionPtr revIDLastSave="215" documentId="13_ncr:1_{4ACA3C5C-78CF-4CAD-9BB8-F7A99D15DC26}" xr6:coauthVersionLast="47" xr6:coauthVersionMax="47" xr10:uidLastSave="{78645F5E-A3B0-41A4-B4C5-57BF5CB75C21}"/>
  <bookViews>
    <workbookView xWindow="-108" yWindow="-108" windowWidth="23256" windowHeight="12456" xr2:uid="{346D5986-AC00-4A4D-AF88-210BCBB60637}"/>
  </bookViews>
  <sheets>
    <sheet name="Budget 26-27" sheetId="3" r:id="rId1"/>
    <sheet name="Budget updat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4" l="1"/>
  <c r="E43" i="4"/>
  <c r="D30" i="3"/>
  <c r="C30" i="3"/>
  <c r="B30" i="3"/>
  <c r="G29" i="4"/>
  <c r="E31" i="4"/>
  <c r="G30" i="4"/>
  <c r="C31" i="4"/>
  <c r="G22" i="4"/>
  <c r="G27" i="4"/>
  <c r="H39" i="4"/>
  <c r="G28" i="4"/>
  <c r="G26" i="4"/>
  <c r="G25" i="4"/>
  <c r="G24" i="4"/>
  <c r="G23" i="4"/>
  <c r="G21" i="4"/>
  <c r="G20" i="4"/>
  <c r="G18" i="4"/>
  <c r="G17" i="4"/>
  <c r="G16" i="4"/>
  <c r="E13" i="4"/>
  <c r="C13" i="4"/>
  <c r="G12" i="4"/>
  <c r="G9" i="4"/>
  <c r="E6" i="4"/>
  <c r="G6" i="4" s="1"/>
  <c r="C11" i="3"/>
  <c r="D11" i="3"/>
  <c r="B11" i="3"/>
  <c r="G13" i="4" l="1"/>
  <c r="G31" i="4"/>
</calcChain>
</file>

<file path=xl/sharedStrings.xml><?xml version="1.0" encoding="utf-8"?>
<sst xmlns="http://schemas.openxmlformats.org/spreadsheetml/2006/main" count="104" uniqueCount="83">
  <si>
    <t xml:space="preserve">HOLLAND FEN WITH BROTHERTOFT PARISH COUNCIL PRECEPT BUDGET </t>
  </si>
  <si>
    <t>2025/2026</t>
  </si>
  <si>
    <t>Proposed</t>
  </si>
  <si>
    <t>Actual</t>
  </si>
  <si>
    <t>£</t>
  </si>
  <si>
    <t xml:space="preserve">Income: </t>
  </si>
  <si>
    <t xml:space="preserve">Precept </t>
  </si>
  <si>
    <t>Grants</t>
  </si>
  <si>
    <t>Interest</t>
  </si>
  <si>
    <t xml:space="preserve">Total Income: </t>
  </si>
  <si>
    <t xml:space="preserve">Expenses: </t>
  </si>
  <si>
    <t>Elections 2027</t>
  </si>
  <si>
    <t xml:space="preserve">Steet lights </t>
  </si>
  <si>
    <t>Council Insurance</t>
  </si>
  <si>
    <t>LALC Annual subs</t>
  </si>
  <si>
    <t>ICO - Data protection</t>
  </si>
  <si>
    <t>Clerks Salary and Tax</t>
  </si>
  <si>
    <t>Clerks Expenses/ stamps</t>
  </si>
  <si>
    <t>Hall Hire</t>
  </si>
  <si>
    <t>Section 137 Donations</t>
  </si>
  <si>
    <t>Church yard Grass Cutting</t>
  </si>
  <si>
    <t>Internal Auditor Additional Fee</t>
  </si>
  <si>
    <t>Misc</t>
  </si>
  <si>
    <t>Defib</t>
  </si>
  <si>
    <t>Speed sign</t>
  </si>
  <si>
    <t>Total Expenses:</t>
  </si>
  <si>
    <t>2026/2027</t>
  </si>
  <si>
    <t>Budget</t>
  </si>
  <si>
    <t>Vat Reclaim</t>
  </si>
  <si>
    <t>increase of 5% on actual spend of £618.72</t>
  </si>
  <si>
    <t>One off Laptop payment 25/26</t>
  </si>
  <si>
    <t>Notes</t>
  </si>
  <si>
    <r>
      <rPr>
        <b/>
        <sz val="9"/>
        <color theme="4"/>
        <rFont val="Arial"/>
        <family val="2"/>
      </rPr>
      <t>Blue - Estimate</t>
    </r>
    <r>
      <rPr>
        <b/>
        <sz val="9"/>
        <color rgb="FFFF0000"/>
        <rFont val="Arial"/>
        <family val="2"/>
      </rPr>
      <t xml:space="preserve"> </t>
    </r>
  </si>
  <si>
    <t>April 1st 2026 to March 31st 2027</t>
  </si>
  <si>
    <t>RECEIPTS &amp; PAYMENTS</t>
  </si>
  <si>
    <t>As at</t>
  </si>
  <si>
    <t>2026/27</t>
  </si>
  <si>
    <t>Comments</t>
  </si>
  <si>
    <t>Budget Allocation</t>
  </si>
  <si>
    <t>Receipts and Payments</t>
  </si>
  <si>
    <t>Percentage Budget Spend</t>
  </si>
  <si>
    <t>RECEIPTS</t>
  </si>
  <si>
    <t>Precept</t>
  </si>
  <si>
    <t>s.41</t>
  </si>
  <si>
    <t>VAT</t>
  </si>
  <si>
    <t>s.111</t>
  </si>
  <si>
    <t>Interest Received</t>
  </si>
  <si>
    <t>TOTAL RECEIPTS</t>
  </si>
  <si>
    <t>PAYMENTS</t>
  </si>
  <si>
    <t>Audit</t>
  </si>
  <si>
    <t>Data Protection</t>
  </si>
  <si>
    <t>Defibrillator</t>
  </si>
  <si>
    <t>s.234</t>
  </si>
  <si>
    <t>s.19</t>
  </si>
  <si>
    <t>s.301</t>
  </si>
  <si>
    <t>Insurance</t>
  </si>
  <si>
    <t>s.101</t>
  </si>
  <si>
    <t>Room Hire</t>
  </si>
  <si>
    <t>s.12</t>
  </si>
  <si>
    <t>Wages and PAYE</t>
  </si>
  <si>
    <t>s.112</t>
  </si>
  <si>
    <t>TOTAL PAYMENTS</t>
  </si>
  <si>
    <t>Total</t>
  </si>
  <si>
    <t>Budget usage 2026-2027</t>
  </si>
  <si>
    <t>2026-2027</t>
  </si>
  <si>
    <t>LALC</t>
  </si>
  <si>
    <t>Donations</t>
  </si>
  <si>
    <t>Election Costs</t>
  </si>
  <si>
    <t>Lighting</t>
  </si>
  <si>
    <t>Bins</t>
  </si>
  <si>
    <t>25/26 paid in 26/27</t>
  </si>
  <si>
    <t>Churchyard Grass</t>
  </si>
  <si>
    <t>Now doing 2 audits p/y</t>
  </si>
  <si>
    <t>MISC</t>
  </si>
  <si>
    <t>Online Systems</t>
  </si>
  <si>
    <t xml:space="preserve">Email / Microsoft </t>
  </si>
  <si>
    <t>Natwest Main</t>
  </si>
  <si>
    <t>Natwest Savings</t>
  </si>
  <si>
    <t>Santander</t>
  </si>
  <si>
    <t>Bank account balances as of 31/03/2027</t>
  </si>
  <si>
    <t>Bank account balances as of 01/04/2026</t>
  </si>
  <si>
    <t>Reserves</t>
  </si>
  <si>
    <t>Elections - £2500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</si>
</sst>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9"/>
      <color theme="1"/>
      <name val="Arial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theme="4"/>
      <name val="Arial"/>
      <family val="2"/>
    </font>
    <font>
      <b/>
      <u/>
      <sz val="9"/>
      <color theme="4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color theme="4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9"/>
      <color theme="4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8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2" fontId="13" fillId="0" borderId="6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2" fontId="13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2" fontId="18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right" wrapText="1"/>
    </xf>
    <xf numFmtId="2" fontId="20" fillId="0" borderId="0" xfId="0" applyNumberFormat="1" applyFont="1" applyAlignment="1">
      <alignment horizontal="center" wrapText="1"/>
    </xf>
    <xf numFmtId="2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23" fillId="0" borderId="0" xfId="1" applyFont="1" applyAlignment="1">
      <alignment horizontal="center"/>
    </xf>
    <xf numFmtId="0" fontId="2" fillId="0" borderId="0" xfId="1" applyFont="1"/>
    <xf numFmtId="0" fontId="23" fillId="0" borderId="0" xfId="1" applyFont="1" applyAlignment="1">
      <alignment horizontal="center"/>
    </xf>
    <xf numFmtId="2" fontId="3" fillId="0" borderId="0" xfId="1" applyNumberFormat="1" applyFont="1"/>
    <xf numFmtId="2" fontId="2" fillId="0" borderId="0" xfId="1" applyNumberFormat="1" applyFont="1"/>
    <xf numFmtId="14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2" fontId="24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/>
    <xf numFmtId="44" fontId="2" fillId="0" borderId="0" xfId="1" applyNumberFormat="1" applyFont="1"/>
    <xf numFmtId="43" fontId="3" fillId="0" borderId="0" xfId="2" applyFont="1"/>
    <xf numFmtId="43" fontId="2" fillId="0" borderId="0" xfId="2" applyFont="1"/>
    <xf numFmtId="9" fontId="2" fillId="2" borderId="0" xfId="3" applyFont="1" applyFill="1" applyAlignment="1">
      <alignment horizontal="center"/>
    </xf>
    <xf numFmtId="0" fontId="7" fillId="0" borderId="0" xfId="1" applyFont="1"/>
    <xf numFmtId="43" fontId="3" fillId="0" borderId="0" xfId="2" applyFont="1" applyBorder="1"/>
    <xf numFmtId="43" fontId="2" fillId="0" borderId="0" xfId="2" applyFont="1" applyBorder="1"/>
    <xf numFmtId="43" fontId="24" fillId="0" borderId="9" xfId="2" applyFont="1" applyBorder="1"/>
    <xf numFmtId="43" fontId="4" fillId="0" borderId="9" xfId="2" applyFont="1" applyBorder="1"/>
    <xf numFmtId="44" fontId="24" fillId="0" borderId="9" xfId="1" applyNumberFormat="1" applyFont="1" applyBorder="1"/>
    <xf numFmtId="0" fontId="7" fillId="0" borderId="0" xfId="1" applyFont="1" applyAlignment="1">
      <alignment horizontal="left" wrapText="1"/>
    </xf>
    <xf numFmtId="43" fontId="2" fillId="0" borderId="9" xfId="2" applyFont="1" applyBorder="1"/>
    <xf numFmtId="0" fontId="2" fillId="0" borderId="9" xfId="1" applyFont="1" applyBorder="1"/>
    <xf numFmtId="2" fontId="24" fillId="0" borderId="0" xfId="1" applyNumberFormat="1" applyFont="1"/>
    <xf numFmtId="2" fontId="4" fillId="0" borderId="0" xfId="1" applyNumberFormat="1" applyFont="1"/>
    <xf numFmtId="9" fontId="2" fillId="0" borderId="0" xfId="3" applyFont="1" applyAlignment="1">
      <alignment horizontal="center"/>
    </xf>
    <xf numFmtId="43" fontId="4" fillId="0" borderId="0" xfId="2" applyFont="1"/>
    <xf numFmtId="2" fontId="25" fillId="0" borderId="6" xfId="0" applyNumberFormat="1" applyFont="1" applyBorder="1" applyAlignment="1">
      <alignment horizontal="left" vertical="center" wrapText="1"/>
    </xf>
  </cellXfs>
  <cellStyles count="5">
    <cellStyle name="Comma 2" xfId="2" xr:uid="{93CA6ABD-D076-44D9-9E73-9B9EA38A4266}"/>
    <cellStyle name="Currency 2" xfId="4" xr:uid="{F29FFD19-DAAB-40FE-92F8-8A41FC3F38E5}"/>
    <cellStyle name="Normal" xfId="0" builtinId="0"/>
    <cellStyle name="Normal 2" xfId="1" xr:uid="{2BF2E25B-E8A6-43CA-9ACF-D478938D8DFB}"/>
    <cellStyle name="Percent 2" xfId="3" xr:uid="{5020F7FA-2AD9-4C8E-AE39-E66A9EB390E4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3ADD7-48AD-4A13-9062-2A143DCA9E25}">
  <sheetPr>
    <pageSetUpPr fitToPage="1"/>
  </sheetPr>
  <dimension ref="A1:F36"/>
  <sheetViews>
    <sheetView tabSelected="1" topLeftCell="A4" zoomScale="106" zoomScaleNormal="120" workbookViewId="0">
      <selection activeCell="E32" sqref="E32"/>
    </sheetView>
  </sheetViews>
  <sheetFormatPr defaultRowHeight="14.4" x14ac:dyDescent="0.3"/>
  <cols>
    <col min="1" max="1" width="25.109375" style="25" customWidth="1"/>
    <col min="2" max="2" width="12.33203125" style="34" customWidth="1"/>
    <col min="3" max="3" width="11.88671875" style="23" customWidth="1"/>
    <col min="4" max="4" width="13.109375" style="34" customWidth="1"/>
    <col min="5" max="5" width="18.109375" style="34" customWidth="1"/>
    <col min="6" max="6" width="11.88671875" style="23" customWidth="1"/>
  </cols>
  <sheetData>
    <row r="1" spans="1:6" ht="36" x14ac:dyDescent="0.3">
      <c r="A1" s="21" t="s">
        <v>0</v>
      </c>
      <c r="B1" s="22"/>
      <c r="D1" s="22"/>
      <c r="E1" s="22"/>
    </row>
    <row r="2" spans="1:6" ht="24.6" thickBot="1" x14ac:dyDescent="0.35">
      <c r="A2" s="21" t="s">
        <v>33</v>
      </c>
      <c r="B2" s="22"/>
      <c r="D2" s="22"/>
      <c r="E2" s="22"/>
    </row>
    <row r="3" spans="1:6" x14ac:dyDescent="0.3">
      <c r="A3" s="1" t="s">
        <v>32</v>
      </c>
      <c r="B3" s="2" t="s">
        <v>1</v>
      </c>
      <c r="C3" s="3" t="s">
        <v>1</v>
      </c>
      <c r="D3" s="2" t="s">
        <v>26</v>
      </c>
      <c r="E3" s="3" t="s">
        <v>31</v>
      </c>
      <c r="F3" s="3" t="s">
        <v>64</v>
      </c>
    </row>
    <row r="4" spans="1:6" x14ac:dyDescent="0.3">
      <c r="A4" s="4"/>
      <c r="B4" s="5" t="s">
        <v>27</v>
      </c>
      <c r="C4" s="6" t="s">
        <v>3</v>
      </c>
      <c r="D4" s="5" t="s">
        <v>2</v>
      </c>
      <c r="E4" s="5"/>
      <c r="F4" s="6" t="s">
        <v>3</v>
      </c>
    </row>
    <row r="5" spans="1:6" ht="15" thickBot="1" x14ac:dyDescent="0.35">
      <c r="A5" s="7"/>
      <c r="B5" s="8" t="s">
        <v>4</v>
      </c>
      <c r="C5" s="9" t="s">
        <v>4</v>
      </c>
      <c r="D5" s="8" t="s">
        <v>4</v>
      </c>
      <c r="E5" s="8"/>
      <c r="F5" s="9" t="s">
        <v>4</v>
      </c>
    </row>
    <row r="6" spans="1:6" ht="15" thickBot="1" x14ac:dyDescent="0.35">
      <c r="A6" s="10" t="s">
        <v>5</v>
      </c>
      <c r="B6" s="11"/>
      <c r="C6" s="12"/>
      <c r="D6" s="11"/>
      <c r="E6" s="11"/>
      <c r="F6" s="12"/>
    </row>
    <row r="7" spans="1:6" ht="15" thickBot="1" x14ac:dyDescent="0.35">
      <c r="A7" s="13" t="s">
        <v>6</v>
      </c>
      <c r="B7" s="14">
        <v>5250</v>
      </c>
      <c r="C7" s="15">
        <v>5250</v>
      </c>
      <c r="D7" s="14">
        <v>5250</v>
      </c>
      <c r="E7" s="14"/>
      <c r="F7" s="15"/>
    </row>
    <row r="8" spans="1:6" ht="15" thickBot="1" x14ac:dyDescent="0.35">
      <c r="A8" s="13" t="s">
        <v>28</v>
      </c>
      <c r="B8" s="14">
        <v>0</v>
      </c>
      <c r="C8" s="15">
        <v>484</v>
      </c>
      <c r="D8" s="14">
        <v>0</v>
      </c>
      <c r="E8" s="14"/>
      <c r="F8" s="15"/>
    </row>
    <row r="9" spans="1:6" ht="15" thickBot="1" x14ac:dyDescent="0.35">
      <c r="A9" s="13" t="s">
        <v>7</v>
      </c>
      <c r="B9" s="14">
        <v>0</v>
      </c>
      <c r="C9" s="15">
        <v>0</v>
      </c>
      <c r="D9" s="14">
        <v>0</v>
      </c>
      <c r="E9" s="14"/>
      <c r="F9" s="15"/>
    </row>
    <row r="10" spans="1:6" ht="15" thickBot="1" x14ac:dyDescent="0.35">
      <c r="A10" s="13" t="s">
        <v>8</v>
      </c>
      <c r="B10" s="14">
        <v>20</v>
      </c>
      <c r="C10" s="15">
        <v>53.54</v>
      </c>
      <c r="D10" s="14">
        <v>50</v>
      </c>
      <c r="E10" s="14"/>
      <c r="F10" s="15"/>
    </row>
    <row r="11" spans="1:6" ht="15" thickBot="1" x14ac:dyDescent="0.35">
      <c r="A11" s="16" t="s">
        <v>9</v>
      </c>
      <c r="B11" s="17">
        <f>SUM(B6:B10)</f>
        <v>5270</v>
      </c>
      <c r="C11" s="18">
        <f>SUM(C7:C10)</f>
        <v>5787.54</v>
      </c>
      <c r="D11" s="17">
        <f>SUM(D6:D10)</f>
        <v>5300</v>
      </c>
      <c r="E11" s="17"/>
      <c r="F11" s="18"/>
    </row>
    <row r="12" spans="1:6" ht="15" thickBot="1" x14ac:dyDescent="0.35">
      <c r="A12" s="13"/>
      <c r="B12" s="14"/>
      <c r="C12" s="15"/>
      <c r="D12" s="14"/>
      <c r="E12" s="14"/>
      <c r="F12" s="15"/>
    </row>
    <row r="13" spans="1:6" ht="15" thickBot="1" x14ac:dyDescent="0.35">
      <c r="A13" s="10" t="s">
        <v>10</v>
      </c>
      <c r="B13" s="11"/>
      <c r="C13" s="12"/>
      <c r="D13" s="11"/>
      <c r="E13" s="11"/>
      <c r="F13" s="12"/>
    </row>
    <row r="14" spans="1:6" ht="15" thickBot="1" x14ac:dyDescent="0.35">
      <c r="A14" s="19" t="s">
        <v>11</v>
      </c>
      <c r="B14" s="14">
        <v>0</v>
      </c>
      <c r="C14" s="15">
        <v>0</v>
      </c>
      <c r="D14" s="14">
        <v>0</v>
      </c>
      <c r="E14" s="14"/>
      <c r="F14" s="15"/>
    </row>
    <row r="15" spans="1:6" ht="25.2" thickBot="1" x14ac:dyDescent="0.35">
      <c r="A15" s="19" t="s">
        <v>12</v>
      </c>
      <c r="B15" s="14">
        <v>600</v>
      </c>
      <c r="C15" s="15">
        <v>618.72</v>
      </c>
      <c r="D15" s="14">
        <v>650</v>
      </c>
      <c r="E15" s="24" t="s">
        <v>29</v>
      </c>
      <c r="F15" s="15"/>
    </row>
    <row r="16" spans="1:6" ht="15" thickBot="1" x14ac:dyDescent="0.35">
      <c r="A16" s="19" t="s">
        <v>13</v>
      </c>
      <c r="B16" s="14">
        <v>250</v>
      </c>
      <c r="C16" s="15">
        <v>210.58</v>
      </c>
      <c r="D16" s="14">
        <v>250</v>
      </c>
      <c r="E16" s="14"/>
      <c r="F16" s="15"/>
    </row>
    <row r="17" spans="1:6" ht="15" thickBot="1" x14ac:dyDescent="0.35">
      <c r="A17" s="19" t="s">
        <v>14</v>
      </c>
      <c r="B17" s="14">
        <v>250</v>
      </c>
      <c r="C17" s="15">
        <v>262.54000000000002</v>
      </c>
      <c r="D17" s="14">
        <v>275</v>
      </c>
      <c r="E17" s="14"/>
      <c r="F17" s="15"/>
    </row>
    <row r="18" spans="1:6" ht="15" thickBot="1" x14ac:dyDescent="0.35">
      <c r="A18" s="19" t="s">
        <v>15</v>
      </c>
      <c r="B18" s="14">
        <v>40</v>
      </c>
      <c r="C18" s="15">
        <v>47</v>
      </c>
      <c r="D18" s="14">
        <v>52</v>
      </c>
      <c r="E18" s="14"/>
      <c r="F18" s="15"/>
    </row>
    <row r="19" spans="1:6" ht="15" thickBot="1" x14ac:dyDescent="0.35">
      <c r="A19" s="19" t="s">
        <v>16</v>
      </c>
      <c r="B19" s="14">
        <v>1950</v>
      </c>
      <c r="C19" s="15">
        <v>2476.81</v>
      </c>
      <c r="D19" s="14">
        <v>2312</v>
      </c>
      <c r="E19" s="14"/>
      <c r="F19" s="15"/>
    </row>
    <row r="20" spans="1:6" ht="25.2" thickBot="1" x14ac:dyDescent="0.35">
      <c r="A20" s="19" t="s">
        <v>17</v>
      </c>
      <c r="B20" s="14">
        <v>0</v>
      </c>
      <c r="C20" s="15">
        <v>259</v>
      </c>
      <c r="D20" s="14">
        <v>0</v>
      </c>
      <c r="E20" s="24" t="s">
        <v>30</v>
      </c>
      <c r="F20" s="15"/>
    </row>
    <row r="21" spans="1:6" ht="15" thickBot="1" x14ac:dyDescent="0.35">
      <c r="A21" s="19" t="s">
        <v>18</v>
      </c>
      <c r="B21" s="14">
        <v>120</v>
      </c>
      <c r="C21" s="15">
        <v>100</v>
      </c>
      <c r="D21" s="14">
        <v>120</v>
      </c>
      <c r="E21" s="66" t="s">
        <v>70</v>
      </c>
      <c r="F21" s="15"/>
    </row>
    <row r="22" spans="1:6" ht="15" thickBot="1" x14ac:dyDescent="0.35">
      <c r="A22" s="19" t="s">
        <v>19</v>
      </c>
      <c r="B22" s="14">
        <v>0</v>
      </c>
      <c r="C22" s="15">
        <v>250</v>
      </c>
      <c r="D22" s="14">
        <v>0</v>
      </c>
      <c r="E22" s="14"/>
      <c r="F22" s="15"/>
    </row>
    <row r="23" spans="1:6" ht="15" thickBot="1" x14ac:dyDescent="0.35">
      <c r="A23" s="19" t="s">
        <v>20</v>
      </c>
      <c r="B23" s="14">
        <v>450</v>
      </c>
      <c r="C23" s="15">
        <v>0</v>
      </c>
      <c r="D23" s="14">
        <v>500</v>
      </c>
      <c r="E23" s="14"/>
      <c r="F23" s="15"/>
    </row>
    <row r="24" spans="1:6" ht="15" thickBot="1" x14ac:dyDescent="0.35">
      <c r="A24" s="19" t="s">
        <v>21</v>
      </c>
      <c r="B24" s="14">
        <v>45</v>
      </c>
      <c r="C24" s="15">
        <v>65</v>
      </c>
      <c r="D24" s="14">
        <v>65</v>
      </c>
      <c r="E24" s="24" t="s">
        <v>72</v>
      </c>
      <c r="F24" s="15"/>
    </row>
    <row r="25" spans="1:6" ht="15" thickBot="1" x14ac:dyDescent="0.35">
      <c r="A25" s="19" t="s">
        <v>22</v>
      </c>
      <c r="B25" s="14">
        <v>0</v>
      </c>
      <c r="C25" s="15">
        <v>0</v>
      </c>
      <c r="D25" s="14">
        <v>0</v>
      </c>
      <c r="E25" s="20"/>
      <c r="F25" s="15"/>
    </row>
    <row r="26" spans="1:6" ht="15" thickBot="1" x14ac:dyDescent="0.35">
      <c r="A26" s="19" t="s">
        <v>23</v>
      </c>
      <c r="B26" s="14">
        <v>50</v>
      </c>
      <c r="C26" s="15">
        <v>0</v>
      </c>
      <c r="D26" s="14">
        <v>0</v>
      </c>
      <c r="E26" s="14"/>
      <c r="F26" s="15"/>
    </row>
    <row r="27" spans="1:6" ht="15" thickBot="1" x14ac:dyDescent="0.35">
      <c r="A27" s="19" t="s">
        <v>69</v>
      </c>
      <c r="B27" s="14">
        <v>0</v>
      </c>
      <c r="C27" s="15">
        <v>0</v>
      </c>
      <c r="D27" s="14">
        <v>0</v>
      </c>
      <c r="E27" s="14"/>
      <c r="F27" s="15"/>
    </row>
    <row r="28" spans="1:6" ht="15" thickBot="1" x14ac:dyDescent="0.35">
      <c r="A28" s="19" t="s">
        <v>24</v>
      </c>
      <c r="B28" s="14">
        <v>50</v>
      </c>
      <c r="C28" s="15">
        <v>0</v>
      </c>
      <c r="D28" s="14">
        <v>0</v>
      </c>
      <c r="E28" s="14"/>
      <c r="F28" s="15"/>
    </row>
    <row r="29" spans="1:6" ht="15" thickBot="1" x14ac:dyDescent="0.35">
      <c r="A29" s="19" t="s">
        <v>74</v>
      </c>
      <c r="B29" s="14">
        <v>0</v>
      </c>
      <c r="C29" s="15">
        <v>0</v>
      </c>
      <c r="D29" s="14">
        <v>0</v>
      </c>
      <c r="E29" s="24" t="s">
        <v>75</v>
      </c>
      <c r="F29" s="15"/>
    </row>
    <row r="30" spans="1:6" ht="15" thickBot="1" x14ac:dyDescent="0.35">
      <c r="A30" s="16" t="s">
        <v>25</v>
      </c>
      <c r="B30" s="17">
        <f>SUM(B14:B29)</f>
        <v>3805</v>
      </c>
      <c r="C30" s="18">
        <f>SUM(C14:C29)</f>
        <v>4289.6499999999996</v>
      </c>
      <c r="D30" s="17">
        <f>SUM(D14:D29)</f>
        <v>4224</v>
      </c>
      <c r="E30" s="17"/>
      <c r="F30" s="18"/>
    </row>
    <row r="31" spans="1:6" x14ac:dyDescent="0.3">
      <c r="B31" s="26"/>
      <c r="D31" s="26"/>
      <c r="E31" s="26"/>
    </row>
    <row r="32" spans="1:6" x14ac:dyDescent="0.3">
      <c r="A32" s="27"/>
      <c r="B32" s="28"/>
      <c r="C32" s="29"/>
      <c r="D32" s="28"/>
      <c r="E32" s="28"/>
      <c r="F32" s="29"/>
    </row>
    <row r="33" spans="1:6" x14ac:dyDescent="0.3">
      <c r="A33" s="27"/>
      <c r="B33" s="28"/>
      <c r="C33" s="29"/>
      <c r="D33" s="28"/>
      <c r="E33" s="28"/>
      <c r="F33" s="29"/>
    </row>
    <row r="34" spans="1:6" x14ac:dyDescent="0.3">
      <c r="A34" s="30"/>
      <c r="B34" s="31"/>
      <c r="C34" s="32"/>
      <c r="D34" s="31"/>
      <c r="E34" s="31"/>
      <c r="F34" s="32"/>
    </row>
    <row r="35" spans="1:6" x14ac:dyDescent="0.3">
      <c r="B35" s="22"/>
      <c r="D35" s="22"/>
      <c r="E35" s="22"/>
    </row>
    <row r="36" spans="1:6" x14ac:dyDescent="0.3">
      <c r="A36" s="33"/>
      <c r="B36" s="22"/>
      <c r="D36" s="22"/>
      <c r="E36" s="22"/>
    </row>
  </sheetData>
  <mergeCells count="1">
    <mergeCell ref="A3:A5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B9EE-B3DF-41C8-95E2-A75AB74415D9}">
  <dimension ref="A3:I43"/>
  <sheetViews>
    <sheetView topLeftCell="A20" zoomScale="94" workbookViewId="0">
      <selection activeCell="G39" sqref="G39"/>
    </sheetView>
  </sheetViews>
  <sheetFormatPr defaultRowHeight="14.4" x14ac:dyDescent="0.3"/>
  <cols>
    <col min="1" max="1" width="14.109375" customWidth="1"/>
    <col min="3" max="3" width="9.109375" bestFit="1" customWidth="1"/>
    <col min="4" max="4" width="1.21875" customWidth="1"/>
    <col min="5" max="5" width="9.109375" bestFit="1" customWidth="1"/>
    <col min="6" max="6" width="2.21875" customWidth="1"/>
    <col min="7" max="7" width="20.5546875" customWidth="1"/>
    <col min="8" max="8" width="13.109375" customWidth="1"/>
  </cols>
  <sheetData>
    <row r="3" spans="1:9" ht="15.6" x14ac:dyDescent="0.3">
      <c r="A3" s="35" t="s">
        <v>34</v>
      </c>
      <c r="B3" s="35"/>
      <c r="C3" s="35"/>
      <c r="D3" s="35"/>
      <c r="E3" s="35"/>
      <c r="F3" s="35"/>
      <c r="G3" s="35"/>
      <c r="H3" s="36"/>
      <c r="I3" s="36"/>
    </row>
    <row r="4" spans="1:9" ht="15.6" x14ac:dyDescent="0.3">
      <c r="A4" s="35" t="s">
        <v>63</v>
      </c>
      <c r="B4" s="35"/>
      <c r="C4" s="35"/>
      <c r="D4" s="35"/>
      <c r="E4" s="35"/>
      <c r="F4" s="35"/>
      <c r="G4" s="35"/>
      <c r="H4" s="36"/>
      <c r="I4" s="36"/>
    </row>
    <row r="5" spans="1:9" ht="15.6" x14ac:dyDescent="0.3">
      <c r="A5" s="37"/>
      <c r="B5" s="37"/>
      <c r="C5" s="38"/>
      <c r="D5" s="37"/>
      <c r="E5" s="39"/>
      <c r="F5" s="37"/>
      <c r="G5" s="36"/>
      <c r="H5" s="36"/>
      <c r="I5" s="36"/>
    </row>
    <row r="6" spans="1:9" ht="15.6" x14ac:dyDescent="0.3">
      <c r="A6" s="40" t="s">
        <v>35</v>
      </c>
      <c r="B6" s="41"/>
      <c r="C6" s="37" t="s">
        <v>36</v>
      </c>
      <c r="D6" s="42"/>
      <c r="E6" s="37" t="str">
        <f>C6</f>
        <v>2026/27</v>
      </c>
      <c r="F6" s="41"/>
      <c r="G6" s="37" t="str">
        <f>E6</f>
        <v>2026/27</v>
      </c>
      <c r="H6" s="43" t="s">
        <v>37</v>
      </c>
      <c r="I6" s="41"/>
    </row>
    <row r="7" spans="1:9" ht="41.4" x14ac:dyDescent="0.3">
      <c r="A7" s="40">
        <v>46295</v>
      </c>
      <c r="B7" s="41"/>
      <c r="C7" s="44" t="s">
        <v>38</v>
      </c>
      <c r="D7" s="45"/>
      <c r="E7" s="44" t="s">
        <v>39</v>
      </c>
      <c r="F7" s="46"/>
      <c r="G7" s="44" t="s">
        <v>40</v>
      </c>
      <c r="H7" s="47"/>
      <c r="I7" s="41"/>
    </row>
    <row r="8" spans="1:9" x14ac:dyDescent="0.3">
      <c r="A8" s="48" t="s">
        <v>41</v>
      </c>
      <c r="B8" s="36"/>
      <c r="C8" s="38"/>
      <c r="D8" s="38"/>
      <c r="E8" s="39"/>
      <c r="F8" s="36"/>
      <c r="G8" s="36"/>
      <c r="H8" s="36"/>
      <c r="I8" s="36"/>
    </row>
    <row r="9" spans="1:9" x14ac:dyDescent="0.3">
      <c r="A9" s="36" t="s">
        <v>42</v>
      </c>
      <c r="B9" s="36" t="s">
        <v>43</v>
      </c>
      <c r="C9" s="50">
        <v>5250</v>
      </c>
      <c r="D9" s="50"/>
      <c r="E9" s="51">
        <v>4718.59</v>
      </c>
      <c r="F9" s="36"/>
      <c r="G9" s="52">
        <f t="shared" ref="G9:G12" si="0">E9/C9</f>
        <v>0.8987790476190477</v>
      </c>
      <c r="H9" s="53"/>
      <c r="I9" s="36"/>
    </row>
    <row r="10" spans="1:9" x14ac:dyDescent="0.3">
      <c r="A10" s="36" t="s">
        <v>44</v>
      </c>
      <c r="B10" s="36"/>
      <c r="C10" s="50">
        <v>0</v>
      </c>
      <c r="D10" s="50"/>
      <c r="E10" s="51">
        <v>0</v>
      </c>
      <c r="F10" s="36"/>
      <c r="G10" s="52"/>
      <c r="H10" s="36"/>
      <c r="I10" s="36"/>
    </row>
    <row r="11" spans="1:9" x14ac:dyDescent="0.3">
      <c r="A11" s="36" t="s">
        <v>7</v>
      </c>
      <c r="B11" s="36" t="s">
        <v>45</v>
      </c>
      <c r="C11" s="50">
        <v>0</v>
      </c>
      <c r="D11" s="50"/>
      <c r="E11" s="51">
        <v>0</v>
      </c>
      <c r="F11" s="36"/>
      <c r="G11" s="52"/>
      <c r="H11" s="36"/>
      <c r="I11" s="36"/>
    </row>
    <row r="12" spans="1:9" ht="15" thickBot="1" x14ac:dyDescent="0.35">
      <c r="A12" s="36" t="s">
        <v>46</v>
      </c>
      <c r="B12" s="36" t="s">
        <v>45</v>
      </c>
      <c r="C12" s="54">
        <v>50</v>
      </c>
      <c r="D12" s="54"/>
      <c r="E12" s="55">
        <v>9.4700000000000006</v>
      </c>
      <c r="F12" s="36"/>
      <c r="G12" s="52">
        <f t="shared" si="0"/>
        <v>0.18940000000000001</v>
      </c>
      <c r="H12" s="36"/>
      <c r="I12" s="36"/>
    </row>
    <row r="13" spans="1:9" ht="15" thickBot="1" x14ac:dyDescent="0.35">
      <c r="A13" s="48" t="s">
        <v>47</v>
      </c>
      <c r="B13" s="36"/>
      <c r="C13" s="56">
        <f>SUM(C9:C12)</f>
        <v>5300</v>
      </c>
      <c r="D13" s="56"/>
      <c r="E13" s="57">
        <f>SUM(E9:E12)</f>
        <v>4728.0600000000004</v>
      </c>
      <c r="F13" s="58"/>
      <c r="G13" s="52">
        <f>E13/C13</f>
        <v>0.89208679245283029</v>
      </c>
      <c r="H13" s="36"/>
      <c r="I13" s="36"/>
    </row>
    <row r="14" spans="1:9" x14ac:dyDescent="0.3">
      <c r="A14" s="36"/>
      <c r="B14" s="36"/>
      <c r="C14" s="50"/>
      <c r="D14" s="50"/>
      <c r="E14" s="51"/>
      <c r="F14" s="36"/>
      <c r="G14" s="36"/>
      <c r="H14" s="36"/>
      <c r="I14" s="36"/>
    </row>
    <row r="15" spans="1:9" x14ac:dyDescent="0.3">
      <c r="A15" s="48" t="s">
        <v>48</v>
      </c>
      <c r="B15" s="36"/>
      <c r="C15" s="50"/>
      <c r="D15" s="50"/>
      <c r="E15" s="51"/>
      <c r="F15" s="36"/>
      <c r="G15" s="36"/>
      <c r="H15" s="36"/>
      <c r="I15" s="36"/>
    </row>
    <row r="16" spans="1:9" x14ac:dyDescent="0.3">
      <c r="A16" s="36" t="s">
        <v>65</v>
      </c>
      <c r="B16" s="36" t="s">
        <v>45</v>
      </c>
      <c r="C16" s="50">
        <v>275</v>
      </c>
      <c r="D16" s="50"/>
      <c r="E16" s="51">
        <v>141.75</v>
      </c>
      <c r="F16" s="36"/>
      <c r="G16" s="52">
        <f>E16/C16</f>
        <v>0.5154545454545455</v>
      </c>
      <c r="H16" s="36"/>
      <c r="I16" s="36"/>
    </row>
    <row r="17" spans="1:9" x14ac:dyDescent="0.3">
      <c r="A17" s="36" t="s">
        <v>49</v>
      </c>
      <c r="B17" s="36" t="s">
        <v>45</v>
      </c>
      <c r="C17" s="50">
        <v>65</v>
      </c>
      <c r="D17" s="50"/>
      <c r="E17" s="51">
        <v>0</v>
      </c>
      <c r="F17" s="36"/>
      <c r="G17" s="52">
        <f>E17/C17</f>
        <v>0</v>
      </c>
      <c r="H17" s="36"/>
      <c r="I17" s="36"/>
    </row>
    <row r="18" spans="1:9" x14ac:dyDescent="0.3">
      <c r="A18" s="36" t="s">
        <v>50</v>
      </c>
      <c r="B18" s="36" t="s">
        <v>45</v>
      </c>
      <c r="C18" s="50">
        <v>52</v>
      </c>
      <c r="D18" s="50"/>
      <c r="E18" s="51">
        <v>47</v>
      </c>
      <c r="F18" s="36"/>
      <c r="G18" s="52">
        <f t="shared" ref="G18:G31" si="1">E18/C18</f>
        <v>0.90384615384615385</v>
      </c>
      <c r="H18" s="36"/>
      <c r="I18" s="36"/>
    </row>
    <row r="19" spans="1:9" x14ac:dyDescent="0.3">
      <c r="A19" s="36" t="s">
        <v>24</v>
      </c>
      <c r="B19" s="36" t="s">
        <v>52</v>
      </c>
      <c r="C19" s="50">
        <v>50</v>
      </c>
      <c r="D19" s="50"/>
      <c r="E19" s="51">
        <v>0</v>
      </c>
      <c r="F19" s="36"/>
      <c r="G19" s="52"/>
      <c r="H19" s="36"/>
      <c r="I19" s="36"/>
    </row>
    <row r="20" spans="1:9" x14ac:dyDescent="0.3">
      <c r="A20" s="36" t="s">
        <v>51</v>
      </c>
      <c r="B20" s="36" t="s">
        <v>52</v>
      </c>
      <c r="C20" s="50">
        <v>50</v>
      </c>
      <c r="D20" s="50"/>
      <c r="E20" s="51">
        <v>0</v>
      </c>
      <c r="F20" s="36"/>
      <c r="G20" s="52">
        <f>E20/C20</f>
        <v>0</v>
      </c>
      <c r="H20" s="36"/>
      <c r="I20" s="36"/>
    </row>
    <row r="21" spans="1:9" x14ac:dyDescent="0.3">
      <c r="A21" s="36" t="s">
        <v>66</v>
      </c>
      <c r="B21" s="36" t="s">
        <v>53</v>
      </c>
      <c r="C21" s="50">
        <v>0</v>
      </c>
      <c r="D21" s="50"/>
      <c r="E21" s="51">
        <v>0</v>
      </c>
      <c r="F21" s="36"/>
      <c r="G21" s="52" t="e">
        <f t="shared" si="1"/>
        <v>#DIV/0!</v>
      </c>
      <c r="H21" s="36"/>
      <c r="I21" s="36"/>
    </row>
    <row r="22" spans="1:9" x14ac:dyDescent="0.3">
      <c r="A22" s="36" t="s">
        <v>71</v>
      </c>
      <c r="B22" s="36" t="s">
        <v>53</v>
      </c>
      <c r="C22" s="50">
        <v>500</v>
      </c>
      <c r="D22" s="50"/>
      <c r="E22" s="51">
        <v>250</v>
      </c>
      <c r="F22" s="36"/>
      <c r="G22" s="52">
        <f t="shared" si="1"/>
        <v>0.5</v>
      </c>
      <c r="H22" s="36"/>
      <c r="I22" s="36"/>
    </row>
    <row r="23" spans="1:9" x14ac:dyDescent="0.3">
      <c r="A23" s="36" t="s">
        <v>67</v>
      </c>
      <c r="B23" s="36" t="s">
        <v>45</v>
      </c>
      <c r="C23" s="50">
        <v>0</v>
      </c>
      <c r="D23" s="50"/>
      <c r="E23" s="51">
        <v>0</v>
      </c>
      <c r="F23" s="36"/>
      <c r="G23" s="52" t="e">
        <f t="shared" si="1"/>
        <v>#DIV/0!</v>
      </c>
      <c r="H23" s="36"/>
      <c r="I23" s="36"/>
    </row>
    <row r="24" spans="1:9" x14ac:dyDescent="0.3">
      <c r="A24" s="36" t="s">
        <v>68</v>
      </c>
      <c r="B24" s="36" t="s">
        <v>54</v>
      </c>
      <c r="C24" s="50">
        <v>650</v>
      </c>
      <c r="D24" s="50"/>
      <c r="E24" s="51">
        <v>531.41</v>
      </c>
      <c r="F24" s="36"/>
      <c r="G24" s="52">
        <f t="shared" si="1"/>
        <v>0.81755384615384608</v>
      </c>
      <c r="H24" s="59"/>
      <c r="I24" s="59"/>
    </row>
    <row r="25" spans="1:9" x14ac:dyDescent="0.3">
      <c r="A25" s="36" t="s">
        <v>55</v>
      </c>
      <c r="B25" s="36" t="s">
        <v>56</v>
      </c>
      <c r="C25" s="50">
        <v>250</v>
      </c>
      <c r="D25" s="50"/>
      <c r="E25" s="51">
        <v>234.82</v>
      </c>
      <c r="F25" s="36"/>
      <c r="G25" s="52">
        <f t="shared" si="1"/>
        <v>0.93928</v>
      </c>
      <c r="H25" s="36"/>
      <c r="I25" s="36"/>
    </row>
    <row r="26" spans="1:9" x14ac:dyDescent="0.3">
      <c r="A26" s="36" t="s">
        <v>57</v>
      </c>
      <c r="B26" s="36" t="s">
        <v>58</v>
      </c>
      <c r="C26" s="50">
        <v>120</v>
      </c>
      <c r="D26" s="50"/>
      <c r="E26" s="51">
        <v>140</v>
      </c>
      <c r="F26" s="36"/>
      <c r="G26" s="52">
        <f t="shared" si="1"/>
        <v>1.1666666666666667</v>
      </c>
      <c r="H26" s="36"/>
      <c r="I26" s="36"/>
    </row>
    <row r="27" spans="1:9" x14ac:dyDescent="0.3">
      <c r="A27" s="36" t="s">
        <v>69</v>
      </c>
      <c r="B27" s="36" t="s">
        <v>58</v>
      </c>
      <c r="C27" s="50">
        <v>0</v>
      </c>
      <c r="D27" s="50"/>
      <c r="E27" s="51">
        <v>200.78</v>
      </c>
      <c r="F27" s="36"/>
      <c r="G27" s="52" t="e">
        <f t="shared" si="1"/>
        <v>#DIV/0!</v>
      </c>
      <c r="H27" s="36"/>
      <c r="I27" s="36"/>
    </row>
    <row r="28" spans="1:9" x14ac:dyDescent="0.3">
      <c r="A28" s="36" t="s">
        <v>59</v>
      </c>
      <c r="B28" s="36" t="s">
        <v>60</v>
      </c>
      <c r="C28" s="50">
        <v>2312</v>
      </c>
      <c r="D28" s="50"/>
      <c r="E28" s="51">
        <v>1341</v>
      </c>
      <c r="F28" s="36"/>
      <c r="G28" s="52">
        <f t="shared" si="1"/>
        <v>0.58001730103806226</v>
      </c>
      <c r="H28" s="36"/>
      <c r="I28" s="36"/>
    </row>
    <row r="29" spans="1:9" x14ac:dyDescent="0.3">
      <c r="A29" s="36" t="s">
        <v>74</v>
      </c>
      <c r="B29" s="36"/>
      <c r="C29" s="50">
        <v>0</v>
      </c>
      <c r="D29" s="50"/>
      <c r="E29" s="51">
        <v>89.9</v>
      </c>
      <c r="F29" s="36"/>
      <c r="G29" s="52" t="e">
        <f t="shared" si="1"/>
        <v>#DIV/0!</v>
      </c>
      <c r="H29" s="36"/>
      <c r="I29" s="36"/>
    </row>
    <row r="30" spans="1:9" ht="15" thickBot="1" x14ac:dyDescent="0.35">
      <c r="A30" s="36" t="s">
        <v>73</v>
      </c>
      <c r="B30" s="36"/>
      <c r="C30" s="50">
        <v>0</v>
      </c>
      <c r="D30" s="50"/>
      <c r="E30" s="51">
        <v>0</v>
      </c>
      <c r="F30" s="36"/>
      <c r="G30" s="52" t="e">
        <f t="shared" si="1"/>
        <v>#DIV/0!</v>
      </c>
      <c r="H30" s="36"/>
      <c r="I30" s="36"/>
    </row>
    <row r="31" spans="1:9" ht="15" thickBot="1" x14ac:dyDescent="0.35">
      <c r="A31" s="48" t="s">
        <v>61</v>
      </c>
      <c r="B31" s="36"/>
      <c r="C31" s="56">
        <f>SUM(C16:C30)</f>
        <v>4324</v>
      </c>
      <c r="D31" s="60"/>
      <c r="E31" s="57">
        <f>SUM(E16:E30)</f>
        <v>2976.6600000000003</v>
      </c>
      <c r="F31" s="61"/>
      <c r="G31" s="52">
        <f t="shared" si="1"/>
        <v>0.68840425531914906</v>
      </c>
      <c r="H31" s="36"/>
      <c r="I31" s="36"/>
    </row>
    <row r="32" spans="1:9" x14ac:dyDescent="0.3">
      <c r="A32" s="48"/>
      <c r="B32" s="36"/>
      <c r="C32" s="62"/>
      <c r="D32" s="49"/>
      <c r="E32" s="63"/>
      <c r="F32" s="36"/>
      <c r="G32" s="64"/>
      <c r="H32" s="36"/>
      <c r="I32" s="36"/>
    </row>
    <row r="33" spans="1:9" x14ac:dyDescent="0.3">
      <c r="A33" s="48" t="s">
        <v>80</v>
      </c>
      <c r="B33" s="36"/>
      <c r="C33" s="48"/>
      <c r="D33" s="36"/>
      <c r="E33" s="36"/>
      <c r="F33" s="36"/>
      <c r="G33" t="s">
        <v>81</v>
      </c>
      <c r="H33" s="39"/>
      <c r="I33" s="36"/>
    </row>
    <row r="34" spans="1:9" x14ac:dyDescent="0.3">
      <c r="A34" s="36" t="s">
        <v>76</v>
      </c>
      <c r="B34" s="36">
        <v>100</v>
      </c>
      <c r="C34" s="36"/>
      <c r="D34" s="36"/>
      <c r="E34" s="51"/>
      <c r="F34" s="36"/>
      <c r="G34" s="36" t="s">
        <v>82</v>
      </c>
      <c r="H34" s="50"/>
      <c r="I34" s="36"/>
    </row>
    <row r="35" spans="1:9" x14ac:dyDescent="0.3">
      <c r="A35" s="36" t="s">
        <v>77</v>
      </c>
      <c r="B35" s="36">
        <v>2619.59</v>
      </c>
      <c r="C35" s="36"/>
      <c r="D35" s="36"/>
      <c r="E35" s="51"/>
      <c r="F35" s="36"/>
      <c r="G35" s="36"/>
      <c r="H35" s="50"/>
      <c r="I35" s="36"/>
    </row>
    <row r="36" spans="1:9" x14ac:dyDescent="0.3">
      <c r="A36" s="36" t="s">
        <v>78</v>
      </c>
      <c r="B36" s="36">
        <v>4987.24</v>
      </c>
      <c r="C36" s="36"/>
      <c r="D36" s="36"/>
      <c r="E36" s="51"/>
      <c r="F36" s="36"/>
      <c r="G36" s="62"/>
      <c r="H36" s="51"/>
      <c r="I36" s="36"/>
    </row>
    <row r="37" spans="1:9" x14ac:dyDescent="0.3">
      <c r="A37" s="48"/>
      <c r="B37" s="48" t="s">
        <v>62</v>
      </c>
      <c r="C37" s="48"/>
      <c r="D37" s="36"/>
      <c r="E37" s="65">
        <f>SUM(B34:B36)</f>
        <v>7706.83</v>
      </c>
      <c r="F37" s="36"/>
      <c r="G37" s="36"/>
      <c r="H37" s="50"/>
      <c r="I37" s="36"/>
    </row>
    <row r="38" spans="1:9" x14ac:dyDescent="0.3">
      <c r="A38" s="48"/>
      <c r="B38" s="48"/>
      <c r="C38" s="48"/>
      <c r="D38" s="36"/>
      <c r="E38" s="65"/>
      <c r="F38" s="36"/>
      <c r="G38" s="36"/>
      <c r="H38" s="50"/>
      <c r="I38" s="36"/>
    </row>
    <row r="39" spans="1:9" x14ac:dyDescent="0.3">
      <c r="A39" s="48" t="s">
        <v>79</v>
      </c>
      <c r="B39" s="36"/>
      <c r="C39" s="48"/>
      <c r="D39" s="36"/>
      <c r="E39" s="36"/>
      <c r="F39" s="36"/>
      <c r="G39" s="48"/>
      <c r="H39" s="65">
        <f>SUM(H34:H38)</f>
        <v>0</v>
      </c>
      <c r="I39" s="36"/>
    </row>
    <row r="40" spans="1:9" x14ac:dyDescent="0.3">
      <c r="A40" s="36" t="s">
        <v>76</v>
      </c>
      <c r="B40" s="36"/>
      <c r="C40" s="36"/>
      <c r="D40" s="36"/>
      <c r="E40" s="51"/>
    </row>
    <row r="41" spans="1:9" x14ac:dyDescent="0.3">
      <c r="A41" s="36" t="s">
        <v>77</v>
      </c>
      <c r="B41" s="36"/>
      <c r="C41" s="36"/>
      <c r="D41" s="36"/>
      <c r="E41" s="51"/>
    </row>
    <row r="42" spans="1:9" x14ac:dyDescent="0.3">
      <c r="A42" s="36" t="s">
        <v>78</v>
      </c>
      <c r="B42" s="36"/>
      <c r="C42" s="36"/>
      <c r="D42" s="36"/>
      <c r="E42" s="51"/>
    </row>
    <row r="43" spans="1:9" x14ac:dyDescent="0.3">
      <c r="A43" s="48"/>
      <c r="B43" s="48" t="s">
        <v>62</v>
      </c>
      <c r="C43" s="48"/>
      <c r="D43" s="36"/>
      <c r="E43" s="65">
        <f>SUM(E40+E42)</f>
        <v>0</v>
      </c>
    </row>
  </sheetData>
  <mergeCells count="4">
    <mergeCell ref="A3:G3"/>
    <mergeCell ref="A4:G4"/>
    <mergeCell ref="H6:H7"/>
    <mergeCell ref="H24:I24"/>
  </mergeCells>
  <conditionalFormatting sqref="D34:E38">
    <cfRule type="top10" dxfId="3" priority="3" percent="1" rank="10"/>
  </conditionalFormatting>
  <conditionalFormatting sqref="B34:B36">
    <cfRule type="top10" dxfId="2" priority="5" percent="1" rank="10"/>
  </conditionalFormatting>
  <conditionalFormatting sqref="D40:E43">
    <cfRule type="top10" dxfId="1" priority="1" percent="1" rank="10"/>
  </conditionalFormatting>
  <conditionalFormatting sqref="B40:B42">
    <cfRule type="top10" dxfId="0" priority="2" percent="1" rank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26-27</vt:lpstr>
      <vt:lpstr>Budget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Kulwicki</dc:creator>
  <cp:keywords/>
  <dc:description/>
  <cp:lastModifiedBy>Lana Maclennan</cp:lastModifiedBy>
  <cp:revision/>
  <dcterms:created xsi:type="dcterms:W3CDTF">2021-10-15T13:20:22Z</dcterms:created>
  <dcterms:modified xsi:type="dcterms:W3CDTF">2026-10-23T18:11:51Z</dcterms:modified>
  <cp:category/>
  <cp:contentStatus/>
</cp:coreProperties>
</file>